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560" yWindow="560" windowWidth="13700" windowHeight="160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8" i="1" l="1"/>
  <c r="B48" i="1"/>
  <c r="D46" i="1"/>
  <c r="D47" i="1"/>
  <c r="D48" i="1"/>
  <c r="D49" i="1"/>
  <c r="D50" i="1"/>
  <c r="C50" i="1"/>
  <c r="B50" i="1"/>
  <c r="D41" i="1"/>
  <c r="C36" i="1"/>
  <c r="B36" i="1"/>
  <c r="D35" i="1"/>
  <c r="D34" i="1"/>
  <c r="D36" i="1"/>
  <c r="D31" i="1"/>
  <c r="D32" i="1"/>
  <c r="D33" i="1"/>
  <c r="E17" i="1"/>
  <c r="E9" i="1"/>
  <c r="C25" i="1"/>
  <c r="D21" i="1"/>
  <c r="D22" i="1"/>
  <c r="D23" i="1"/>
  <c r="D24" i="1"/>
  <c r="D25" i="1"/>
  <c r="B25" i="1"/>
  <c r="F14" i="1"/>
  <c r="F15" i="1"/>
  <c r="F16" i="1"/>
  <c r="F13" i="1"/>
  <c r="F6" i="1"/>
  <c r="F7" i="1"/>
  <c r="F8" i="1"/>
  <c r="B9" i="1"/>
  <c r="C9" i="1"/>
  <c r="D9" i="1"/>
  <c r="F9" i="1"/>
  <c r="F5" i="1"/>
  <c r="B17" i="1"/>
  <c r="C17" i="1"/>
  <c r="D17" i="1"/>
  <c r="F17" i="1"/>
</calcChain>
</file>

<file path=xl/sharedStrings.xml><?xml version="1.0" encoding="utf-8"?>
<sst xmlns="http://schemas.openxmlformats.org/spreadsheetml/2006/main" count="56" uniqueCount="30">
  <si>
    <t>Children's Programs</t>
  </si>
  <si>
    <t>Young Adult Programs</t>
  </si>
  <si>
    <t>Adult Programs</t>
  </si>
  <si>
    <t xml:space="preserve">Summer </t>
  </si>
  <si>
    <t>Fall</t>
  </si>
  <si>
    <t>Winter</t>
  </si>
  <si>
    <t>Number of Programs</t>
  </si>
  <si>
    <t>Total Attendance</t>
  </si>
  <si>
    <t>All Ages</t>
  </si>
  <si>
    <t>Totals</t>
  </si>
  <si>
    <t>Program Type</t>
  </si>
  <si>
    <t>Programs Offered</t>
  </si>
  <si>
    <t>Attendance</t>
  </si>
  <si>
    <t>Children's</t>
  </si>
  <si>
    <t>Young Adult</t>
  </si>
  <si>
    <t>Adult</t>
  </si>
  <si>
    <t>Ave Per Program</t>
  </si>
  <si>
    <t>Spring</t>
  </si>
  <si>
    <t>Summary</t>
  </si>
  <si>
    <t>FY 13: Program attendance for all TML programs conducted by Rachel Davis and Rick Lepage</t>
  </si>
  <si>
    <t>FY 13: Program attendance for all TML Adult programs conducted by Joyce Lourie</t>
  </si>
  <si>
    <t>Zimpritch Symposium</t>
  </si>
  <si>
    <t>Wednesday Book Group</t>
  </si>
  <si>
    <t>Evening Knitting Group</t>
  </si>
  <si>
    <t>Daytime</t>
  </si>
  <si>
    <t>Play Reading</t>
  </si>
  <si>
    <t>FY 13: Program attendance for all TML Adult programs conducted by Kevin Goody</t>
  </si>
  <si>
    <t>Thursday Evening Book Group</t>
  </si>
  <si>
    <t>Final Summary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</si>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</sst>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8000"/>
      <name val="Calibri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1" fontId="0" fillId="0" borderId="0" xfId="0" applyNumberFormat="1"/>
    <xf numFmtId="0" fontId="0" fillId="0" borderId="1" xfId="0" applyBorder="1"/>
    <xf numFmtId="0" fontId="0" fillId="2" borderId="0" xfId="0" applyFill="1"/>
    <xf numFmtId="0" fontId="4" fillId="0" borderId="0" xfId="0" applyFont="1"/>
    <xf numFmtId="0" fontId="3" fillId="0" borderId="2" xfId="0" applyFont="1" applyBorder="1"/>
    <xf numFmtId="1" fontId="3" fillId="0" borderId="2" xfId="0" applyNumberFormat="1" applyFont="1" applyBorder="1"/>
    <xf numFmtId="0" fontId="0" fillId="0" borderId="2" xfId="0" applyBorder="1"/>
    <xf numFmtId="0" fontId="0" fillId="0" borderId="4" xfId="0" applyBorder="1"/>
    <xf numFmtId="0" fontId="0" fillId="0" borderId="0" xfId="0" applyBorder="1"/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0" fontId="3" fillId="0" borderId="6" xfId="0" applyFont="1" applyBorder="1"/>
    <xf numFmtId="0" fontId="0" fillId="2" borderId="0" xfId="0" applyFill="1" applyBorder="1"/>
    <xf numFmtId="0" fontId="3" fillId="2" borderId="7" xfId="0" applyFont="1" applyFill="1" applyBorder="1"/>
    <xf numFmtId="0" fontId="0" fillId="2" borderId="7" xfId="0" applyFill="1" applyBorder="1"/>
    <xf numFmtId="0" fontId="0" fillId="0" borderId="7" xfId="0" applyBorder="1"/>
    <xf numFmtId="0" fontId="3" fillId="0" borderId="0" xfId="0" applyFont="1" applyBorder="1"/>
    <xf numFmtId="0" fontId="0" fillId="0" borderId="6" xfId="0" applyBorder="1"/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</cellXfs>
  <cellStyles count="3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0"/>
  <sheetViews>
    <sheetView tabSelected="1" topLeftCell="A20" workbookViewId="0">
      <selection activeCell="D50" sqref="D50"/>
    </sheetView>
  </sheetViews>
  <sheetFormatPr baseColWidth="10" defaultRowHeight="15" x14ac:dyDescent="0"/>
  <cols>
    <col min="1" max="1" width="25.6640625" bestFit="1" customWidth="1"/>
    <col min="2" max="2" width="18.6640625" bestFit="1" customWidth="1"/>
    <col min="3" max="3" width="15.5" bestFit="1" customWidth="1"/>
    <col min="4" max="4" width="15.1640625" customWidth="1"/>
  </cols>
  <sheetData>
    <row r="1" spans="1:6">
      <c r="A1" s="20" t="s">
        <v>19</v>
      </c>
      <c r="B1" s="21"/>
      <c r="C1" s="21"/>
      <c r="D1" s="21"/>
      <c r="E1" s="21"/>
      <c r="F1" s="22"/>
    </row>
    <row r="2" spans="1:6">
      <c r="A2" s="23"/>
      <c r="B2" s="24"/>
      <c r="C2" s="24"/>
      <c r="D2" s="24"/>
      <c r="E2" s="24"/>
      <c r="F2" s="25"/>
    </row>
    <row r="3" spans="1:6">
      <c r="A3" s="5" t="s">
        <v>6</v>
      </c>
      <c r="E3" s="8"/>
      <c r="F3" s="9"/>
    </row>
    <row r="4" spans="1:6">
      <c r="B4" t="s">
        <v>3</v>
      </c>
      <c r="C4" t="s">
        <v>4</v>
      </c>
      <c r="D4" t="s">
        <v>5</v>
      </c>
      <c r="E4" s="10" t="s">
        <v>17</v>
      </c>
      <c r="F4" s="11" t="s">
        <v>9</v>
      </c>
    </row>
    <row r="5" spans="1:6">
      <c r="A5" t="s">
        <v>0</v>
      </c>
      <c r="B5">
        <v>44</v>
      </c>
      <c r="C5">
        <v>76</v>
      </c>
      <c r="D5">
        <v>75</v>
      </c>
      <c r="E5" s="10"/>
      <c r="F5" s="12">
        <f>SUM(B5:E5)</f>
        <v>195</v>
      </c>
    </row>
    <row r="6" spans="1:6">
      <c r="A6" t="s">
        <v>1</v>
      </c>
      <c r="B6">
        <v>4</v>
      </c>
      <c r="C6">
        <v>1</v>
      </c>
      <c r="D6">
        <v>1</v>
      </c>
      <c r="E6" s="10">
        <v>1</v>
      </c>
      <c r="F6" s="12">
        <f>SUM(B6:E6)</f>
        <v>7</v>
      </c>
    </row>
    <row r="7" spans="1:6">
      <c r="A7" t="s">
        <v>2</v>
      </c>
      <c r="B7">
        <v>2</v>
      </c>
      <c r="C7">
        <v>15</v>
      </c>
      <c r="D7">
        <v>12</v>
      </c>
      <c r="E7" s="10">
        <v>13</v>
      </c>
      <c r="F7" s="12">
        <f>SUM(B7:E7)</f>
        <v>42</v>
      </c>
    </row>
    <row r="8" spans="1:6">
      <c r="A8" s="3" t="s">
        <v>8</v>
      </c>
      <c r="B8" s="3">
        <v>5</v>
      </c>
      <c r="C8" s="3"/>
      <c r="D8" s="3"/>
      <c r="E8" s="3"/>
      <c r="F8" s="13">
        <f>SUM(B8:E8)</f>
        <v>5</v>
      </c>
    </row>
    <row r="9" spans="1:6">
      <c r="A9" s="1" t="s">
        <v>9</v>
      </c>
      <c r="B9">
        <f>SUM(B5:B8)</f>
        <v>55</v>
      </c>
      <c r="C9">
        <f t="shared" ref="C9:E9" si="0">SUM(C5:C8)</f>
        <v>92</v>
      </c>
      <c r="D9">
        <f t="shared" si="0"/>
        <v>88</v>
      </c>
      <c r="E9">
        <f t="shared" si="0"/>
        <v>14</v>
      </c>
      <c r="F9" s="12">
        <f>SUM(B9:E9)</f>
        <v>249</v>
      </c>
    </row>
    <row r="10" spans="1:6">
      <c r="A10" s="4"/>
      <c r="B10" s="4"/>
      <c r="C10" s="4"/>
      <c r="D10" s="4"/>
      <c r="E10" s="14"/>
      <c r="F10" s="15"/>
    </row>
    <row r="11" spans="1:6">
      <c r="A11" s="5" t="s">
        <v>7</v>
      </c>
      <c r="E11" s="10"/>
      <c r="F11" s="12"/>
    </row>
    <row r="12" spans="1:6">
      <c r="B12" t="s">
        <v>3</v>
      </c>
      <c r="C12" t="s">
        <v>4</v>
      </c>
      <c r="D12" t="s">
        <v>5</v>
      </c>
      <c r="E12" s="10"/>
      <c r="F12" s="12"/>
    </row>
    <row r="13" spans="1:6">
      <c r="A13" t="s">
        <v>0</v>
      </c>
      <c r="B13">
        <v>1039</v>
      </c>
      <c r="C13">
        <v>2274</v>
      </c>
      <c r="D13">
        <v>1667</v>
      </c>
      <c r="E13" s="10">
        <v>1412</v>
      </c>
      <c r="F13" s="12">
        <f>SUM(B13:E13)</f>
        <v>6392</v>
      </c>
    </row>
    <row r="14" spans="1:6">
      <c r="A14" t="s">
        <v>1</v>
      </c>
      <c r="B14">
        <v>21</v>
      </c>
      <c r="C14">
        <v>24</v>
      </c>
      <c r="D14">
        <v>4</v>
      </c>
      <c r="E14" s="10">
        <v>10</v>
      </c>
      <c r="F14" s="12">
        <f>SUM(B14:E14)</f>
        <v>59</v>
      </c>
    </row>
    <row r="15" spans="1:6">
      <c r="A15" t="s">
        <v>2</v>
      </c>
      <c r="B15">
        <v>24</v>
      </c>
      <c r="C15">
        <v>160</v>
      </c>
      <c r="D15">
        <v>94</v>
      </c>
      <c r="E15" s="10">
        <v>162</v>
      </c>
      <c r="F15" s="12">
        <f>SUM(B15:E15)</f>
        <v>440</v>
      </c>
    </row>
    <row r="16" spans="1:6">
      <c r="A16" s="3" t="s">
        <v>8</v>
      </c>
      <c r="B16" s="3">
        <v>390</v>
      </c>
      <c r="C16" s="3"/>
      <c r="D16" s="3"/>
      <c r="E16" s="3"/>
      <c r="F16" s="13">
        <f>SUM(B16:E16)</f>
        <v>390</v>
      </c>
    </row>
    <row r="17" spans="1:6">
      <c r="A17" t="s">
        <v>9</v>
      </c>
      <c r="B17">
        <f>SUM(B13:B16)</f>
        <v>1474</v>
      </c>
      <c r="C17">
        <f>SUM(C13:C16)</f>
        <v>2458</v>
      </c>
      <c r="D17">
        <f>SUM(D13:D16)</f>
        <v>1765</v>
      </c>
      <c r="E17">
        <f>SUM(E13:E16)</f>
        <v>1584</v>
      </c>
      <c r="F17" s="12">
        <f>SUM(B17:E17)</f>
        <v>7281</v>
      </c>
    </row>
    <row r="18" spans="1:6">
      <c r="A18" s="4"/>
      <c r="B18" s="4"/>
      <c r="C18" s="4"/>
      <c r="D18" s="4"/>
      <c r="E18" s="14"/>
      <c r="F18" s="16"/>
    </row>
    <row r="19" spans="1:6">
      <c r="A19" s="5" t="s">
        <v>18</v>
      </c>
      <c r="E19" s="10"/>
      <c r="F19" s="17"/>
    </row>
    <row r="20" spans="1:6" s="1" customFormat="1">
      <c r="A20" s="1" t="s">
        <v>10</v>
      </c>
      <c r="B20" s="1" t="s">
        <v>11</v>
      </c>
      <c r="C20" s="1" t="s">
        <v>12</v>
      </c>
      <c r="D20" s="1" t="s">
        <v>16</v>
      </c>
      <c r="E20" s="18"/>
      <c r="F20" s="12"/>
    </row>
    <row r="21" spans="1:6">
      <c r="A21" t="s">
        <v>13</v>
      </c>
      <c r="B21">
        <v>195</v>
      </c>
      <c r="C21">
        <v>6392</v>
      </c>
      <c r="D21" s="2">
        <f>C21/B21</f>
        <v>32.779487179487177</v>
      </c>
      <c r="E21" s="10"/>
      <c r="F21" s="17"/>
    </row>
    <row r="22" spans="1:6">
      <c r="A22" t="s">
        <v>14</v>
      </c>
      <c r="B22">
        <v>7</v>
      </c>
      <c r="C22">
        <v>59</v>
      </c>
      <c r="D22" s="2">
        <f t="shared" ref="D22:D24" si="1">C22/B22</f>
        <v>8.4285714285714288</v>
      </c>
      <c r="E22" s="10"/>
      <c r="F22" s="17"/>
    </row>
    <row r="23" spans="1:6">
      <c r="A23" t="s">
        <v>15</v>
      </c>
      <c r="B23">
        <v>42</v>
      </c>
      <c r="C23">
        <v>440</v>
      </c>
      <c r="D23" s="2">
        <f t="shared" si="1"/>
        <v>10.476190476190476</v>
      </c>
      <c r="E23" s="10"/>
      <c r="F23" s="17"/>
    </row>
    <row r="24" spans="1:6">
      <c r="A24" t="s">
        <v>8</v>
      </c>
      <c r="B24">
        <v>5</v>
      </c>
      <c r="C24">
        <v>390</v>
      </c>
      <c r="D24" s="2">
        <f t="shared" si="1"/>
        <v>78</v>
      </c>
      <c r="E24" s="3"/>
      <c r="F24" s="19"/>
    </row>
    <row r="25" spans="1:6">
      <c r="A25" s="6" t="s">
        <v>9</v>
      </c>
      <c r="B25" s="7">
        <f>SUM(B21:B24)</f>
        <v>249</v>
      </c>
      <c r="C25" s="7">
        <f t="shared" ref="C25:D25" si="2">SUM(C21:C24)</f>
        <v>7281</v>
      </c>
      <c r="D25" s="7">
        <f t="shared" si="2"/>
        <v>129.68424908424907</v>
      </c>
    </row>
    <row r="28" spans="1:6">
      <c r="A28" s="20" t="s">
        <v>20</v>
      </c>
      <c r="B28" s="21"/>
      <c r="C28" s="21"/>
      <c r="D28" s="21"/>
      <c r="E28" s="21"/>
      <c r="F28" s="22"/>
    </row>
    <row r="29" spans="1:6">
      <c r="A29" s="23"/>
      <c r="B29" s="24"/>
      <c r="C29" s="24"/>
      <c r="D29" s="24"/>
      <c r="E29" s="24"/>
      <c r="F29" s="25"/>
    </row>
    <row r="30" spans="1:6">
      <c r="B30" s="5" t="s">
        <v>6</v>
      </c>
      <c r="C30" s="5" t="s">
        <v>7</v>
      </c>
      <c r="D30" s="5" t="s">
        <v>16</v>
      </c>
    </row>
    <row r="31" spans="1:6">
      <c r="A31" t="s">
        <v>21</v>
      </c>
      <c r="B31">
        <v>2</v>
      </c>
      <c r="C31">
        <v>61</v>
      </c>
      <c r="D31" s="2">
        <f>C31/B31</f>
        <v>30.5</v>
      </c>
    </row>
    <row r="32" spans="1:6">
      <c r="A32" t="s">
        <v>22</v>
      </c>
      <c r="B32">
        <v>10</v>
      </c>
      <c r="C32">
        <v>134</v>
      </c>
      <c r="D32" s="2">
        <f t="shared" ref="D32:D35" si="3">C32/B32</f>
        <v>13.4</v>
      </c>
    </row>
    <row r="33" spans="1:6">
      <c r="A33" t="s">
        <v>23</v>
      </c>
      <c r="B33">
        <v>20</v>
      </c>
      <c r="C33">
        <v>92</v>
      </c>
      <c r="D33" s="2">
        <f t="shared" si="3"/>
        <v>4.5999999999999996</v>
      </c>
    </row>
    <row r="34" spans="1:6">
      <c r="A34" t="s">
        <v>24</v>
      </c>
      <c r="B34">
        <v>24</v>
      </c>
      <c r="C34">
        <v>141</v>
      </c>
      <c r="D34" s="2">
        <f t="shared" si="3"/>
        <v>5.875</v>
      </c>
    </row>
    <row r="35" spans="1:6">
      <c r="A35" t="s">
        <v>25</v>
      </c>
      <c r="B35">
        <v>8</v>
      </c>
      <c r="C35">
        <v>41</v>
      </c>
      <c r="D35" s="2">
        <f t="shared" si="3"/>
        <v>5.125</v>
      </c>
    </row>
    <row r="36" spans="1:6">
      <c r="A36" s="6" t="s">
        <v>9</v>
      </c>
      <c r="B36" s="7">
        <f>SUM(B32:B35)</f>
        <v>62</v>
      </c>
      <c r="C36" s="7">
        <f t="shared" ref="C36" si="4">SUM(C32:C35)</f>
        <v>408</v>
      </c>
      <c r="D36" s="7">
        <f>SUM(D31:D35)</f>
        <v>59.5</v>
      </c>
    </row>
    <row r="38" spans="1:6">
      <c r="A38" s="26" t="s">
        <v>26</v>
      </c>
      <c r="B38" s="27"/>
      <c r="C38" s="27"/>
      <c r="D38" s="27"/>
      <c r="E38" s="27"/>
      <c r="F38" s="28"/>
    </row>
    <row r="39" spans="1:6">
      <c r="A39" s="29"/>
      <c r="B39" s="30"/>
      <c r="C39" s="30"/>
      <c r="D39" s="30"/>
      <c r="E39" s="30"/>
      <c r="F39" s="31"/>
    </row>
    <row r="40" spans="1:6">
      <c r="B40" s="5" t="s">
        <v>6</v>
      </c>
      <c r="C40" s="5" t="s">
        <v>7</v>
      </c>
      <c r="D40" s="5" t="s">
        <v>16</v>
      </c>
    </row>
    <row r="41" spans="1:6">
      <c r="A41" t="s">
        <v>27</v>
      </c>
      <c r="B41">
        <v>11</v>
      </c>
      <c r="C41">
        <v>33</v>
      </c>
      <c r="D41" s="2">
        <f>C41/B41</f>
        <v>3</v>
      </c>
    </row>
    <row r="43" spans="1:6">
      <c r="A43" s="4"/>
      <c r="B43" s="4"/>
      <c r="C43" s="4"/>
      <c r="D43" s="4"/>
      <c r="E43" s="14"/>
      <c r="F43" s="16"/>
    </row>
    <row r="44" spans="1:6">
      <c r="A44" s="5" t="s">
        <v>28</v>
      </c>
      <c r="E44" s="10"/>
      <c r="F44" s="17"/>
    </row>
    <row r="45" spans="1:6" s="1" customFormat="1">
      <c r="A45" s="1" t="s">
        <v>10</v>
      </c>
      <c r="B45" s="1" t="s">
        <v>11</v>
      </c>
      <c r="C45" s="1" t="s">
        <v>12</v>
      </c>
      <c r="D45" s="1" t="s">
        <v>16</v>
      </c>
      <c r="E45" s="18"/>
      <c r="F45" s="12"/>
    </row>
    <row r="46" spans="1:6">
      <c r="A46" t="s">
        <v>13</v>
      </c>
      <c r="B46">
        <v>195</v>
      </c>
      <c r="C46">
        <v>6392</v>
      </c>
      <c r="D46" s="2">
        <f>C46/B46</f>
        <v>32.779487179487177</v>
      </c>
      <c r="E46" s="10"/>
      <c r="F46" s="17"/>
    </row>
    <row r="47" spans="1:6">
      <c r="A47" t="s">
        <v>14</v>
      </c>
      <c r="B47">
        <v>7</v>
      </c>
      <c r="C47">
        <v>59</v>
      </c>
      <c r="D47" s="2">
        <f t="shared" ref="D47:D49" si="5">C47/B47</f>
        <v>8.4285714285714288</v>
      </c>
      <c r="E47" s="10"/>
      <c r="F47" s="17"/>
    </row>
    <row r="48" spans="1:6">
      <c r="A48" t="s">
        <v>15</v>
      </c>
      <c r="B48" s="2">
        <f>B23+B36+B41</f>
        <v>115</v>
      </c>
      <c r="C48" s="2">
        <f>C23+C36+C41</f>
        <v>881</v>
      </c>
      <c r="D48" s="2">
        <f t="shared" si="5"/>
        <v>7.660869565217391</v>
      </c>
      <c r="E48" s="10"/>
      <c r="F48" s="17"/>
    </row>
    <row r="49" spans="1:6">
      <c r="A49" t="s">
        <v>8</v>
      </c>
      <c r="B49">
        <v>5</v>
      </c>
      <c r="C49">
        <v>390</v>
      </c>
      <c r="D49" s="2">
        <f t="shared" si="5"/>
        <v>78</v>
      </c>
      <c r="E49" s="3"/>
      <c r="F49" s="19"/>
    </row>
    <row r="50" spans="1:6">
      <c r="A50" s="6" t="s">
        <v>29</v>
      </c>
      <c r="B50" s="7">
        <f>SUM(B46:B49)</f>
        <v>322</v>
      </c>
      <c r="C50" s="7">
        <f t="shared" ref="C50:D50" si="6">SUM(C46:C49)</f>
        <v>7722</v>
      </c>
      <c r="D50" s="7">
        <f t="shared" si="6"/>
        <v>126.868928173276</v>
      </c>
    </row>
  </sheetData>
  <mergeCells count="3">
    <mergeCell ref="A1:F2"/>
    <mergeCell ref="A28:F29"/>
    <mergeCell ref="A38:F39"/>
  </mergeCells>
  <phoneticPr fontId="5" type="noConversion"/>
  <pageMargins left="0.75" right="0.75" top="1" bottom="1" header="0.5" footer="0.5"/>
  <pageSetup scale="86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Thomas Memorial Library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Davis</dc:creator>
  <cp:lastModifiedBy>Jay Scherma</cp:lastModifiedBy>
  <cp:lastPrinted>2013-09-19T15:52:44Z</cp:lastPrinted>
  <dcterms:created xsi:type="dcterms:W3CDTF">2013-01-17T19:30:50Z</dcterms:created>
  <dcterms:modified xsi:type="dcterms:W3CDTF">2013-09-19T17:41:48Z</dcterms:modified>
</cp:coreProperties>
</file>